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REGISTROS DE RECEITAS E DESPES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<sst xmlns="http://schemas.openxmlformats.org/spreadsheetml/2006/main" count="17" uniqueCount="17">
  <si>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</si>
  <si>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</si>
  <si>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</si>
  <si>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</si>
  <si>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</si>
  <si>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</si>
  <si>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</si>
  <si>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</si>
  <si>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</si>
  <si>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</si>
  <si>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</si>
  <si>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</si>
  <si>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</si>
  <si>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</si>
  <si>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Fonte: Demonstrativo de Receitas e Despesas Anexo 17 - Prestação de Contas SES DRS</t>
  </si>
  <si>
    <t xml:space="preserve">            REGISTRO DE RECEITAS E DESPESAS</t>
  </si>
  <si>
    <t xml:space="preserve">                              PROJETO AUTISMO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</si>
</sst>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#,##0.00\ ;&quot; (&quot;#,##0.00\);&quot; -&quot;#\ ;@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6" fillId="32" borderId="0" applyNumberFormat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  <xf numFmtId="165" fontId="3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0" xfId="0" applyNumberFormat="1" applyAlignment="1">
      <alignment/>
    </xf>
    <xf numFmtId="4" fontId="3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0" borderId="0" xfId="62" applyFont="1" applyAlignment="1">
      <alignment/>
    </xf>
    <xf numFmtId="164" fontId="0" fillId="0" borderId="0" xfId="0" applyNumberFormat="1" applyAlignment="1">
      <alignment/>
    </xf>
    <xf numFmtId="43" fontId="0" fillId="0" borderId="0" xfId="62" applyFont="1" applyAlignment="1">
      <alignment/>
    </xf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35" fillId="0" borderId="0" xfId="0" applyFont="1" applyAlignment="1">
      <alignment horizontal="lef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exto Explicativo 2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  <cellStyle name="Vírgula 3" xfId="64"/>
    <cellStyle name="Vírgula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1266825</xdr:colOff>
      <xdr:row>0</xdr:row>
      <xdr:rowOff>133350</xdr:rowOff>
    </xdr:from>
    <xdr:to>
      <xdr:col>2</xdr:col>
      <xdr:colOff>1638300</xdr:colOff>
      <xdr:row>2</xdr:row>
      <xdr:rowOff>104775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33350"/>
          <a:ext cx="371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114300</xdr:rowOff>
    </xdr:from>
    <xdr:to>
      <xdr:col>0</xdr:col>
      <xdr:colOff>571500</xdr:colOff>
      <xdr:row>2</xdr:row>
      <xdr:rowOff>95250</xdr:rowOff>
    </xdr:to>
    <xdr:pic>
      <xdr:nvPicPr>
        <xdr:cNvPr id="2" name="Imagem 1" descr="Secretaria da Educação do Estado de São Paulo | Período Eleitor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14300"/>
          <a:ext cx="428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tabSelected="1" zoomScalePageLayoutView="0" workbookViewId="0" topLeftCell="A1">
      <selection activeCell="C4" sqref="C4"/>
    </sheetView>
  </sheetViews>
  <sheetFormatPr defaultColWidth="9.140625" defaultRowHeight="15"/>
  <cols>
    <col min="1" max="1" width="11.00390625" style="0" customWidth="1"/>
    <col min="2" max="2" width="24.28125" style="0" customWidth="1"/>
    <col min="3" max="3" width="26.00390625" style="0" customWidth="1"/>
    <col min="5" max="5" width="12.140625" style="0" bestFit="1" customWidth="1"/>
    <col min="6" max="6" width="11.57421875" style="0" bestFit="1" customWidth="1"/>
    <col min="7" max="8" width="10.140625" style="0" bestFit="1" customWidth="1"/>
    <col min="9" max="10" width="10.421875" style="0" customWidth="1"/>
  </cols>
  <sheetData>
    <row r="2" spans="2:3" ht="15">
      <c r="B2" s="13" t="s">
        <v>15</v>
      </c>
      <c r="C2" s="13"/>
    </row>
    <row r="3" spans="2:5" ht="15">
      <c r="B3" s="13" t="s">
        <v>16</v>
      </c>
      <c r="C3" s="13"/>
      <c r="D3" s="10"/>
      <c r="E3" s="10"/>
    </row>
    <row r="6" spans="1:3" ht="15">
      <c r="A6" s="2">
        <v>2022</v>
      </c>
      <c r="B6" s="2" t="s">
        <v>12</v>
      </c>
      <c r="C6" s="2" t="s">
        <v>13</v>
      </c>
    </row>
    <row r="7" spans="1:3" ht="15">
      <c r="A7" s="1" t="s">
        <v>0</v>
      </c>
      <c r="B7" s="12">
        <v>2.39</v>
      </c>
      <c r="C7" s="11">
        <f>647.1+353396.84</f>
        <v>354043.94</v>
      </c>
    </row>
    <row r="8" spans="1:3" ht="15">
      <c r="A8" s="1" t="s">
        <v>1</v>
      </c>
      <c r="B8" s="12">
        <v>18.67</v>
      </c>
      <c r="C8" s="11">
        <f>1191.86+376943.41</f>
        <v>378135.26999999996</v>
      </c>
    </row>
    <row r="9" spans="1:3" ht="15">
      <c r="A9" s="1" t="s">
        <v>2</v>
      </c>
      <c r="B9" s="12">
        <f>422868+123.7</f>
        <v>422991.7</v>
      </c>
      <c r="C9" s="11">
        <f>359075.08+1199.03</f>
        <v>360274.11000000004</v>
      </c>
    </row>
    <row r="10" spans="1:8" ht="15">
      <c r="A10" s="1" t="s">
        <v>3</v>
      </c>
      <c r="B10" s="12">
        <v>240.14</v>
      </c>
      <c r="C10" s="11">
        <f>390.6634621028</f>
        <v>390.6634621028</v>
      </c>
      <c r="H10" s="4"/>
    </row>
    <row r="11" spans="1:10" ht="15">
      <c r="A11" s="1" t="s">
        <v>4</v>
      </c>
      <c r="B11" s="12">
        <f>422868*2+1075.85</f>
        <v>846811.85</v>
      </c>
      <c r="C11" s="11">
        <f>1055.84+360182.77</f>
        <v>361238.61000000004</v>
      </c>
      <c r="F11" s="4"/>
      <c r="G11" s="4"/>
      <c r="H11" s="4"/>
      <c r="I11" s="4"/>
      <c r="J11" s="4"/>
    </row>
    <row r="12" spans="1:10" ht="15">
      <c r="A12" s="1" t="s">
        <v>5</v>
      </c>
      <c r="B12" s="12">
        <f>422868+27.52</f>
        <v>422895.52</v>
      </c>
      <c r="C12" s="11">
        <f>404858.25+438.22</f>
        <v>405296.47</v>
      </c>
      <c r="E12" s="4"/>
      <c r="F12" s="7"/>
      <c r="G12" s="4"/>
      <c r="H12" s="4"/>
      <c r="I12" s="4"/>
      <c r="J12" s="4"/>
    </row>
    <row r="13" spans="1:10" ht="15">
      <c r="A13" s="1" t="s">
        <v>6</v>
      </c>
      <c r="B13" s="12">
        <f>422868+199.01</f>
        <v>423067.01</v>
      </c>
      <c r="C13" s="11">
        <f>386776.04+457.14</f>
        <v>387233.18</v>
      </c>
      <c r="E13" s="4"/>
      <c r="F13" s="7"/>
      <c r="G13" s="4"/>
      <c r="H13" s="4"/>
      <c r="I13" s="4"/>
      <c r="J13" s="4"/>
    </row>
    <row r="14" spans="1:10" ht="15">
      <c r="A14" s="1" t="s">
        <v>7</v>
      </c>
      <c r="B14" s="12">
        <f>422868+895.38</f>
        <v>423763.38</v>
      </c>
      <c r="C14" s="11">
        <f>389198.2+524.43</f>
        <v>389722.63</v>
      </c>
      <c r="E14" s="4"/>
      <c r="F14" s="7"/>
      <c r="G14" s="4"/>
      <c r="H14" s="4"/>
      <c r="I14" s="4"/>
      <c r="J14" s="4"/>
    </row>
    <row r="15" spans="1:10" ht="15">
      <c r="A15" s="1" t="s">
        <v>8</v>
      </c>
      <c r="B15" s="12">
        <f>422868+1011.32</f>
        <v>423879.32</v>
      </c>
      <c r="C15" s="11">
        <f>389598.54+495.3</f>
        <v>390093.83999999997</v>
      </c>
      <c r="E15" s="4"/>
      <c r="F15" s="7"/>
      <c r="G15" s="5"/>
      <c r="H15" s="6"/>
      <c r="J15" s="5"/>
    </row>
    <row r="16" spans="1:8" ht="15">
      <c r="A16" s="1" t="s">
        <v>9</v>
      </c>
      <c r="B16" s="12">
        <f>422868+1044.82</f>
        <v>423912.82</v>
      </c>
      <c r="C16" s="11">
        <f>427523.8+568.4</f>
        <v>428092.2</v>
      </c>
      <c r="E16" s="4"/>
      <c r="F16" s="4"/>
      <c r="H16" s="4"/>
    </row>
    <row r="17" spans="1:8" ht="15">
      <c r="A17" s="1" t="s">
        <v>10</v>
      </c>
      <c r="B17" s="12">
        <f>422868+603.78</f>
        <v>423471.78</v>
      </c>
      <c r="C17" s="11">
        <f>429754.49+653.05</f>
        <v>430407.54</v>
      </c>
      <c r="E17" s="4"/>
      <c r="F17" s="4"/>
      <c r="H17" s="4"/>
    </row>
    <row r="18" spans="1:8" ht="15">
      <c r="A18" s="1" t="s">
        <v>11</v>
      </c>
      <c r="B18" s="12">
        <f>422868+362.52</f>
        <v>423230.52</v>
      </c>
      <c r="C18" s="11">
        <f>546692.43+985.97</f>
        <v>547678.4</v>
      </c>
      <c r="E18" s="4"/>
      <c r="F18" s="4"/>
      <c r="H18" s="4"/>
    </row>
    <row r="19" ht="15">
      <c r="E19" s="4"/>
    </row>
    <row r="20" ht="15">
      <c r="E20" s="8"/>
    </row>
    <row r="21" spans="1:5" ht="15">
      <c r="A21" s="3" t="s">
        <v>14</v>
      </c>
      <c r="E21" s="9"/>
    </row>
  </sheetData>
  <sheetProtection/>
  <mergeCells count="2">
    <mergeCell ref="B2:C2"/>
    <mergeCell ref="B3:C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Lívia Ferreira de Melo</cp:lastModifiedBy>
  <cp:lastPrinted>2020-06-11T15:13:35Z</cp:lastPrinted>
  <dcterms:created xsi:type="dcterms:W3CDTF">2018-08-24T20:28:36Z</dcterms:created>
  <dcterms:modified xsi:type="dcterms:W3CDTF">2024-03-04T21:44:05Z</dcterms:modified>
  <cp:category/>
  <cp:version/>
  <cp:contentType/>
  <cp:contentStatus/>
</cp:coreProperties>
</file>